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400"/>
  </bookViews>
  <sheets>
    <sheet name="план" sheetId="1" r:id="rId1"/>
  </sheets>
  <definedNames>
    <definedName name="_xlnm.Print_Titles" localSheetId="0">план!$3:$5</definedName>
  </definedNames>
  <calcPr calcId="162913"/>
</workbook>
</file>

<file path=xl/calcChain.xml><?xml version="1.0" encoding="utf-8"?>
<calcChain xmlns="http://schemas.openxmlformats.org/spreadsheetml/2006/main">
  <c r="F15" i="1" l="1"/>
  <c r="F14" i="1"/>
  <c r="F13" i="1"/>
  <c r="F6" i="1" l="1"/>
  <c r="F11" i="1" l="1"/>
  <c r="D11" i="1" s="1"/>
</calcChain>
</file>

<file path=xl/sharedStrings.xml><?xml version="1.0" encoding="utf-8"?>
<sst xmlns="http://schemas.openxmlformats.org/spreadsheetml/2006/main" count="55" uniqueCount="49">
  <si>
    <t>Название проекта</t>
  </si>
  <si>
    <t>Краткое описание проекта</t>
  </si>
  <si>
    <t>Вид деятельности</t>
  </si>
  <si>
    <t>Инвестиционная емкость проекта, тыс. рублей</t>
  </si>
  <si>
    <t>Источники финансирования</t>
  </si>
  <si>
    <t>Объем оказанной государственной поддержки</t>
  </si>
  <si>
    <t>Срок реализации проекта</t>
  </si>
  <si>
    <t>Текущее состояние проекта</t>
  </si>
  <si>
    <t>Вид работ</t>
  </si>
  <si>
    <t>Фактический адрес</t>
  </si>
  <si>
    <t>Контактная информация</t>
  </si>
  <si>
    <t>Ответственный за реализацию проекта</t>
  </si>
  <si>
    <t>Координаты</t>
  </si>
  <si>
    <t>Год начала</t>
  </si>
  <si>
    <t>Год окончания</t>
  </si>
  <si>
    <t>Стадия проекта</t>
  </si>
  <si>
    <t>Описание</t>
  </si>
  <si>
    <t>всего</t>
  </si>
  <si>
    <t>"Средняя общеобразовательная школа в г. Когалыме (Общеобразовательная организация с универсальной безбарьерной средой)" (корректировка, привязка проекта "Средняя общеобразовательная школа в микрорайоне 32 г. Сургута" шифр 1541-ПИ.00.32)</t>
  </si>
  <si>
    <t>строительство</t>
  </si>
  <si>
    <t>город Когалым</t>
  </si>
  <si>
    <t>Федеральный бюджет</t>
  </si>
  <si>
    <t>Бюджет ХМАО-Югры</t>
  </si>
  <si>
    <t>Бюджет города Когалыма</t>
  </si>
  <si>
    <t>Наименование МО</t>
  </si>
  <si>
    <t>Тюменская область, Ханты-Мансийский автономный округ – Югра, г. Когалым, ул. Сибирская</t>
  </si>
  <si>
    <t>Когалым город</t>
  </si>
  <si>
    <t>реконструкция</t>
  </si>
  <si>
    <t>62.254381
74.479471</t>
  </si>
  <si>
    <t>1. Подрядчик ПИР и СМР:
ООО "СИБВИТОСЕРВИС", Тюменская область, Ханты-Мансийский автономный округ-Югра, г. Сургут ул. Комплектовочная, д7/1 тел.8 (3462)22-37-44,           22-37-55</t>
  </si>
  <si>
    <t>1. ПИР - 2021
2. СМР - 2022</t>
  </si>
  <si>
    <t>Реконструкция развязки Восточной (проспект Нефтяников, улица Ноябрьская)</t>
  </si>
  <si>
    <t>1. ПИР - 2015;
1.1. Корр.ПИР - 2021;
2. СМР - 2023</t>
  </si>
  <si>
    <t>ХМАО-Югра, город Когалым, проспект Нефтяников, улица Ноябрьская</t>
  </si>
  <si>
    <t>Заказчик: МУ "УКС и ЖКК г. Когалыма"
Директор - Кадыров Ильшат Рашидович (34667)93-517</t>
  </si>
  <si>
    <t>1. Стадия ПИР завершена;
2. Стадия СМР ведется.</t>
  </si>
  <si>
    <t xml:space="preserve">1. ПИР - 2015 годы;
1.1. Корр. ПИР - 2021-2022 годы, готовность 100%;
2. СМР - готовность 8%;
4. Мощность объекта - 0,86305 км.  
</t>
  </si>
  <si>
    <t>1. Cметная документация направлена в государственную экспертизу для провеки достоверности сметной стоимости объекта;
1.1. В декабре 2022 года  получено положительное заключение государственной экспертизы результатов инженерных изысканий и проектной документации (без достоверности сметной стоимости) №86-1-1-3-091907-2022 от 23.12.2022.
2. Ведется выполнение строительно-монтажных работ, степень готовности объекта на 27.12.2023 составляет 12%;
3. Мощность объекта 900 мест</t>
  </si>
  <si>
    <t xml:space="preserve">Проект реализуется в рамках следующих программ: 
1. Муниципальная программа "Развитие образования в городе Когалыме" утвержденная постановлением Администрации города Когалыма  от 11.10.2013 №2899.
2. Государственная программа Ханты-Мансийского автономного округа - Югры "Строительство" утвержденная постановлением Правительства ХМАО - Югры от 10.11.2023 №561-п </t>
  </si>
  <si>
    <t>1. Стадия ПИР ведется;
2. Стадия СМР ведется;</t>
  </si>
  <si>
    <r>
      <t xml:space="preserve">Привлеченные средства
</t>
    </r>
    <r>
      <rPr>
        <i/>
        <sz val="11"/>
        <rFont val="Times New Roman"/>
        <family val="1"/>
        <charset val="204"/>
      </rPr>
      <t>(ПАО "ЛУКОЙЛ")</t>
    </r>
  </si>
  <si>
    <t>1. ПИР - 2024
2. СМР - 2024</t>
  </si>
  <si>
    <t xml:space="preserve">1. ПИР - 2015;
1.1. Корр.ПИР - 2022;
2. СМР - 2024 </t>
  </si>
  <si>
    <t>62.273184, 74.523609</t>
  </si>
  <si>
    <t xml:space="preserve">План создания объектов инвестиционной инфраструктуры на 2024 год </t>
  </si>
  <si>
    <t>Проект реализуется в рамках следующих программ:
1. Муниципальная программа "Развитие транспортной системы города Когалыма", утвержденная постановлением Администрации города Когалыма от 11.10.2013 №2906
2. Постановление Правительства ХМАО - Югры от 10.11.2023 №559-п "О государственной программе Ханты-Мансийского автономного округа - Югры "Современная транспортная система"</t>
  </si>
  <si>
    <t>Дорожное строительство</t>
  </si>
  <si>
    <t>Образование</t>
  </si>
  <si>
    <t xml:space="preserve">1. ПИР, Корр. ПИР - ООО "Югорский проектный институт"
625002, Тюменская область, г. Тюмень, ул. Комсомольская, д. 60
Почтовый адрес: 625002, Тюменская область, г. Тюмень, а/я 5588
2. СМР: Общество с ограниченной ответственностью
Строительная Компания «ЮВ и С»
Юридический/почтовый адрес:
628414, ХМАО-Югра, г. Сургут,
ул. Саянская, д. 16
Телефон 8(3462)555502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</si>
</sst>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3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164" fontId="3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 3" xfId="2"/>
    <cellStyle name="Финансовый" xfId="1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tabSelected="1" topLeftCell="A6" zoomScaleNormal="100" workbookViewId="0">
      <selection activeCell="M11" sqref="M11:M15"/>
    </sheetView>
  </sheetViews>
  <sheetFormatPr defaultRowHeight="15" x14ac:dyDescent="0.25"/>
  <cols>
    <col min="1" max="1" width="28" style="1" customWidth="1"/>
    <col min="2" max="2" width="43.140625" style="1" customWidth="1"/>
    <col min="3" max="3" width="8.7109375" style="1" customWidth="1"/>
    <col min="4" max="4" width="14" style="1" customWidth="1"/>
    <col min="5" max="5" width="18.42578125" style="1" customWidth="1"/>
    <col min="6" max="6" width="15" style="1" customWidth="1"/>
    <col min="7" max="7" width="20.28515625" style="1" customWidth="1"/>
    <col min="8" max="8" width="20.85546875" style="1" customWidth="1"/>
    <col min="9" max="9" width="25.85546875" style="1" bestFit="1" customWidth="1"/>
    <col min="10" max="10" width="36.140625" style="1" customWidth="1"/>
    <col min="11" max="11" width="5.42578125" style="1" customWidth="1"/>
    <col min="12" max="12" width="6" style="1" customWidth="1"/>
    <col min="13" max="13" width="13" style="1" customWidth="1"/>
    <col min="14" max="14" width="15.140625" style="1" customWidth="1"/>
    <col min="15" max="15" width="41.5703125" style="1" customWidth="1"/>
    <col min="16" max="16" width="13.5703125" style="1" customWidth="1"/>
    <col min="17" max="16384" width="9.140625" style="1"/>
  </cols>
  <sheetData>
    <row r="1" spans="1:16" ht="18.75" x14ac:dyDescent="0.3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3" spans="1:16" ht="42" customHeight="1" x14ac:dyDescent="0.25">
      <c r="A3" s="28" t="s">
        <v>0</v>
      </c>
      <c r="B3" s="28" t="s">
        <v>1</v>
      </c>
      <c r="C3" s="25" t="s">
        <v>2</v>
      </c>
      <c r="D3" s="28" t="s">
        <v>3</v>
      </c>
      <c r="E3" s="28" t="s">
        <v>4</v>
      </c>
      <c r="F3" s="28" t="s">
        <v>5</v>
      </c>
      <c r="G3" s="28" t="s">
        <v>6</v>
      </c>
      <c r="H3" s="28"/>
      <c r="I3" s="28" t="s">
        <v>7</v>
      </c>
      <c r="J3" s="28"/>
      <c r="K3" s="25" t="s">
        <v>8</v>
      </c>
      <c r="L3" s="25" t="s">
        <v>24</v>
      </c>
      <c r="M3" s="28" t="s">
        <v>9</v>
      </c>
      <c r="N3" s="28" t="s">
        <v>10</v>
      </c>
      <c r="O3" s="28" t="s">
        <v>11</v>
      </c>
      <c r="P3" s="25" t="s">
        <v>12</v>
      </c>
    </row>
    <row r="4" spans="1:16" ht="36.75" customHeight="1" x14ac:dyDescent="0.25">
      <c r="A4" s="28"/>
      <c r="B4" s="28"/>
      <c r="C4" s="25"/>
      <c r="D4" s="28"/>
      <c r="E4" s="28"/>
      <c r="F4" s="28"/>
      <c r="G4" s="2" t="s">
        <v>13</v>
      </c>
      <c r="H4" s="2" t="s">
        <v>14</v>
      </c>
      <c r="I4" s="2" t="s">
        <v>15</v>
      </c>
      <c r="J4" s="2" t="s">
        <v>16</v>
      </c>
      <c r="K4" s="25"/>
      <c r="L4" s="25"/>
      <c r="M4" s="28"/>
      <c r="N4" s="28"/>
      <c r="O4" s="28"/>
      <c r="P4" s="25"/>
    </row>
    <row r="5" spans="1:16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4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</row>
    <row r="6" spans="1:16" s="5" customFormat="1" ht="15" customHeight="1" x14ac:dyDescent="0.25">
      <c r="A6" s="24" t="s">
        <v>18</v>
      </c>
      <c r="B6" s="24" t="s">
        <v>38</v>
      </c>
      <c r="C6" s="33" t="s">
        <v>47</v>
      </c>
      <c r="D6" s="16">
        <v>1981703.7</v>
      </c>
      <c r="E6" s="7" t="s">
        <v>17</v>
      </c>
      <c r="F6" s="9">
        <f>SUM(F7:F10)</f>
        <v>1600583.15</v>
      </c>
      <c r="G6" s="17" t="s">
        <v>30</v>
      </c>
      <c r="H6" s="17" t="s">
        <v>41</v>
      </c>
      <c r="I6" s="35" t="s">
        <v>39</v>
      </c>
      <c r="J6" s="24" t="s">
        <v>37</v>
      </c>
      <c r="K6" s="27" t="s">
        <v>19</v>
      </c>
      <c r="L6" s="25" t="s">
        <v>20</v>
      </c>
      <c r="M6" s="29" t="s">
        <v>25</v>
      </c>
      <c r="N6" s="29" t="s">
        <v>34</v>
      </c>
      <c r="O6" s="35" t="s">
        <v>29</v>
      </c>
      <c r="P6" s="25" t="s">
        <v>28</v>
      </c>
    </row>
    <row r="7" spans="1:16" ht="54" customHeight="1" x14ac:dyDescent="0.25">
      <c r="A7" s="24"/>
      <c r="B7" s="24"/>
      <c r="C7" s="33"/>
      <c r="D7" s="16"/>
      <c r="E7" s="8" t="s">
        <v>21</v>
      </c>
      <c r="F7" s="10">
        <v>379099.9</v>
      </c>
      <c r="G7" s="34"/>
      <c r="H7" s="34"/>
      <c r="I7" s="35"/>
      <c r="J7" s="24"/>
      <c r="K7" s="27"/>
      <c r="L7" s="25"/>
      <c r="M7" s="29"/>
      <c r="N7" s="29"/>
      <c r="O7" s="35"/>
      <c r="P7" s="25"/>
    </row>
    <row r="8" spans="1:16" ht="54" customHeight="1" x14ac:dyDescent="0.25">
      <c r="A8" s="24"/>
      <c r="B8" s="24"/>
      <c r="C8" s="33"/>
      <c r="D8" s="16"/>
      <c r="E8" s="8" t="s">
        <v>22</v>
      </c>
      <c r="F8" s="10">
        <v>974613.32</v>
      </c>
      <c r="G8" s="34"/>
      <c r="H8" s="34"/>
      <c r="I8" s="35"/>
      <c r="J8" s="24"/>
      <c r="K8" s="27"/>
      <c r="L8" s="25"/>
      <c r="M8" s="29"/>
      <c r="N8" s="29"/>
      <c r="O8" s="35"/>
      <c r="P8" s="25"/>
    </row>
    <row r="9" spans="1:16" ht="54" customHeight="1" x14ac:dyDescent="0.25">
      <c r="A9" s="24"/>
      <c r="B9" s="24"/>
      <c r="C9" s="33"/>
      <c r="D9" s="16"/>
      <c r="E9" s="8" t="s">
        <v>23</v>
      </c>
      <c r="F9" s="10">
        <v>246869.93</v>
      </c>
      <c r="G9" s="34"/>
      <c r="H9" s="34"/>
      <c r="I9" s="35"/>
      <c r="J9" s="24"/>
      <c r="K9" s="27"/>
      <c r="L9" s="25"/>
      <c r="M9" s="29"/>
      <c r="N9" s="29"/>
      <c r="O9" s="35"/>
      <c r="P9" s="25"/>
    </row>
    <row r="10" spans="1:16" ht="60" x14ac:dyDescent="0.25">
      <c r="A10" s="24"/>
      <c r="B10" s="24"/>
      <c r="C10" s="33"/>
      <c r="D10" s="16"/>
      <c r="E10" s="8" t="s">
        <v>40</v>
      </c>
      <c r="F10" s="11">
        <v>0</v>
      </c>
      <c r="G10" s="34"/>
      <c r="H10" s="34"/>
      <c r="I10" s="35"/>
      <c r="J10" s="24"/>
      <c r="K10" s="27"/>
      <c r="L10" s="25"/>
      <c r="M10" s="29"/>
      <c r="N10" s="29"/>
      <c r="O10" s="35"/>
      <c r="P10" s="25"/>
    </row>
    <row r="11" spans="1:16" ht="15" customHeight="1" x14ac:dyDescent="0.25">
      <c r="A11" s="21" t="s">
        <v>31</v>
      </c>
      <c r="B11" s="24" t="s">
        <v>45</v>
      </c>
      <c r="C11" s="25" t="s">
        <v>46</v>
      </c>
      <c r="D11" s="16">
        <f>F11</f>
        <v>413168.36</v>
      </c>
      <c r="E11" s="7" t="s">
        <v>17</v>
      </c>
      <c r="F11" s="12">
        <f>SUM(F12:F15)</f>
        <v>413168.36</v>
      </c>
      <c r="G11" s="17" t="s">
        <v>32</v>
      </c>
      <c r="H11" s="17" t="s">
        <v>42</v>
      </c>
      <c r="I11" s="24" t="s">
        <v>35</v>
      </c>
      <c r="J11" s="26" t="s">
        <v>36</v>
      </c>
      <c r="K11" s="25" t="s">
        <v>27</v>
      </c>
      <c r="L11" s="25" t="s">
        <v>26</v>
      </c>
      <c r="M11" s="28" t="s">
        <v>33</v>
      </c>
      <c r="N11" s="29" t="s">
        <v>34</v>
      </c>
      <c r="O11" s="30" t="s">
        <v>48</v>
      </c>
      <c r="P11" s="18" t="s">
        <v>43</v>
      </c>
    </row>
    <row r="12" spans="1:16" ht="48" customHeight="1" x14ac:dyDescent="0.25">
      <c r="A12" s="22"/>
      <c r="B12" s="24"/>
      <c r="C12" s="25"/>
      <c r="D12" s="16"/>
      <c r="E12" s="8" t="s">
        <v>21</v>
      </c>
      <c r="F12" s="13">
        <v>0</v>
      </c>
      <c r="G12" s="17"/>
      <c r="H12" s="17"/>
      <c r="I12" s="24"/>
      <c r="J12" s="26"/>
      <c r="K12" s="27"/>
      <c r="L12" s="25"/>
      <c r="M12" s="28"/>
      <c r="N12" s="29"/>
      <c r="O12" s="31"/>
      <c r="P12" s="19"/>
    </row>
    <row r="13" spans="1:16" ht="63.75" customHeight="1" x14ac:dyDescent="0.25">
      <c r="A13" s="22"/>
      <c r="B13" s="24"/>
      <c r="C13" s="25"/>
      <c r="D13" s="16"/>
      <c r="E13" s="8" t="s">
        <v>22</v>
      </c>
      <c r="F13" s="14">
        <f>42368.4+156413.7</f>
        <v>198782.1</v>
      </c>
      <c r="G13" s="17"/>
      <c r="H13" s="17"/>
      <c r="I13" s="24"/>
      <c r="J13" s="26"/>
      <c r="K13" s="27"/>
      <c r="L13" s="25"/>
      <c r="M13" s="28"/>
      <c r="N13" s="29"/>
      <c r="O13" s="31"/>
      <c r="P13" s="19"/>
    </row>
    <row r="14" spans="1:16" ht="33.75" customHeight="1" x14ac:dyDescent="0.25">
      <c r="A14" s="22"/>
      <c r="B14" s="24"/>
      <c r="C14" s="25"/>
      <c r="D14" s="16"/>
      <c r="E14" s="8" t="s">
        <v>23</v>
      </c>
      <c r="F14" s="14">
        <f>8499.5+5615.65+17663.6</f>
        <v>31778.75</v>
      </c>
      <c r="G14" s="17"/>
      <c r="H14" s="17"/>
      <c r="I14" s="24"/>
      <c r="J14" s="26"/>
      <c r="K14" s="27"/>
      <c r="L14" s="25"/>
      <c r="M14" s="28"/>
      <c r="N14" s="29"/>
      <c r="O14" s="31"/>
      <c r="P14" s="19"/>
    </row>
    <row r="15" spans="1:16" ht="60" x14ac:dyDescent="0.25">
      <c r="A15" s="23"/>
      <c r="B15" s="24"/>
      <c r="C15" s="25"/>
      <c r="D15" s="16"/>
      <c r="E15" s="8" t="s">
        <v>40</v>
      </c>
      <c r="F15" s="15">
        <f>36752.75+145854.76</f>
        <v>182607.51</v>
      </c>
      <c r="G15" s="17"/>
      <c r="H15" s="17"/>
      <c r="I15" s="24"/>
      <c r="J15" s="26"/>
      <c r="K15" s="27"/>
      <c r="L15" s="25"/>
      <c r="M15" s="28"/>
      <c r="N15" s="29"/>
      <c r="O15" s="32"/>
      <c r="P15" s="20"/>
    </row>
    <row r="17" spans="4:4" x14ac:dyDescent="0.25">
      <c r="D17" s="6"/>
    </row>
  </sheetData>
  <mergeCells count="43">
    <mergeCell ref="P3:P4"/>
    <mergeCell ref="A1:P1"/>
    <mergeCell ref="G3:H3"/>
    <mergeCell ref="I3:J3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O3:O4"/>
    <mergeCell ref="A6:A10"/>
    <mergeCell ref="B6:B10"/>
    <mergeCell ref="P6:P10"/>
    <mergeCell ref="J6:J10"/>
    <mergeCell ref="K6:K10"/>
    <mergeCell ref="L6:L10"/>
    <mergeCell ref="M6:M10"/>
    <mergeCell ref="N6:N10"/>
    <mergeCell ref="C6:C10"/>
    <mergeCell ref="D6:D10"/>
    <mergeCell ref="G6:G10"/>
    <mergeCell ref="H6:H10"/>
    <mergeCell ref="I6:I10"/>
    <mergeCell ref="O6:O10"/>
    <mergeCell ref="D11:D15"/>
    <mergeCell ref="G11:G15"/>
    <mergeCell ref="P11:P15"/>
    <mergeCell ref="A11:A15"/>
    <mergeCell ref="B11:B15"/>
    <mergeCell ref="C11:C15"/>
    <mergeCell ref="H11:H15"/>
    <mergeCell ref="I11:I15"/>
    <mergeCell ref="J11:J15"/>
    <mergeCell ref="K11:K15"/>
    <mergeCell ref="L11:L15"/>
    <mergeCell ref="M11:M15"/>
    <mergeCell ref="N11:N15"/>
    <mergeCell ref="O11:O15"/>
  </mergeCells>
  <printOptions horizontalCentered="1"/>
  <pageMargins left="0.11811023622047245" right="0.11811023622047245" top="0.74803149606299213" bottom="0.55118110236220474" header="0.31496062992125984" footer="0.31496062992125984"/>
  <pageSetup paperSize="9" scale="4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2024-01-15T12:22:46Z</dcterms:modified>
</cp:coreProperties>
</file>